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  <sheet name="Sheet4" sheetId="4" r:id="rId4"/>
  </sheets>
  <definedNames/>
  <calcPr fullCalcOnLoad="1"/>
</workbook>
</file>

<file path=xl/sharedStrings.xml><?xml version="1.0" encoding="utf-8"?>
<sst xmlns="http://schemas.openxmlformats.org/spreadsheetml/2006/main" count="33" uniqueCount="30">
  <si>
    <t xml:space="preserve"> 土      地</t>
  </si>
  <si>
    <t>矿   山</t>
  </si>
  <si>
    <t>月份</t>
  </si>
  <si>
    <t>验收发证</t>
  </si>
  <si>
    <t>征收征用</t>
  </si>
  <si>
    <t>存量土地</t>
  </si>
  <si>
    <t>土地规划、现状图</t>
  </si>
  <si>
    <t>卫片执法检查</t>
  </si>
  <si>
    <t>尾矿库备案用地</t>
  </si>
  <si>
    <t>土地开发整</t>
  </si>
  <si>
    <t>土地储备中心</t>
  </si>
  <si>
    <t>养殖备案用地</t>
  </si>
  <si>
    <t>县财政支付</t>
  </si>
  <si>
    <t>新办和延续</t>
  </si>
  <si>
    <t>矿山季测</t>
  </si>
  <si>
    <t>矿山月测</t>
  </si>
  <si>
    <t>资料费</t>
  </si>
  <si>
    <t>储量动态检测</t>
  </si>
  <si>
    <t>准供卡</t>
  </si>
  <si>
    <t>联测</t>
  </si>
  <si>
    <t>探矿权实测</t>
  </si>
  <si>
    <t>矿山放界</t>
  </si>
  <si>
    <t>合计</t>
  </si>
  <si>
    <t>调规</t>
  </si>
  <si>
    <t>放界</t>
  </si>
  <si>
    <t>总合计</t>
  </si>
  <si>
    <t>2015年</t>
  </si>
  <si>
    <t>招标</t>
  </si>
  <si>
    <t>2015年总 合计</t>
  </si>
  <si>
    <t>2015年12月份测绘收费总表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</si>
</sst>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3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b/>
      <sz val="14"/>
      <name val="宋体"/>
      <family val="0"/>
    </font>
    <font>
      <sz val="9"/>
      <color indexed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6" borderId="5" applyNumberFormat="0" applyAlignment="0" applyProtection="0"/>
    <xf numFmtId="0" fontId="15" fillId="17" borderId="6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9" fillId="22" borderId="0" applyNumberFormat="0" applyBorder="0" applyAlignment="0" applyProtection="0"/>
    <xf numFmtId="0" fontId="20" fillId="16" borderId="8" applyNumberFormat="0" applyAlignment="0" applyProtection="0"/>
    <xf numFmtId="0" fontId="21" fillId="7" borderId="5" applyNumberFormat="0" applyAlignment="0" applyProtection="0"/>
    <xf numFmtId="0" fontId="0" fillId="23" borderId="9" applyNumberFormat="0" applyFont="0" applyAlignment="0" applyProtection="0"/>
  </cellStyleXfs>
  <cellXfs count="14">
    <xf numFmtId="0" fontId="0" fillId="0" borderId="0" xfId="0" applyAlignment="1">
      <alignment/>
    </xf>
    <xf numFmtId="0" fontId="1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top"/>
    </xf>
    <xf numFmtId="0" fontId="1" fillId="0" borderId="0" xfId="0" applyFont="1" applyFill="1" applyAlignment="1">
      <alignment horizontal="center" vertical="top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22" fillId="0" borderId="0" xfId="0" applyFont="1" applyAlignment="1">
      <alignment/>
    </xf>
    <xf numFmtId="0" fontId="22" fillId="0" borderId="10" xfId="0" applyFont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7"/>
  <sheetViews>
    <sheetView tabSelected="1" zoomScalePageLayoutView="0" workbookViewId="0" topLeftCell="E1">
      <selection activeCell="Z18" sqref="Z18"/>
    </sheetView>
  </sheetViews>
  <sheetFormatPr defaultColWidth="9.00390625" defaultRowHeight="14.25"/>
  <cols>
    <col min="1" max="1" width="2.375" style="0" customWidth="1"/>
    <col min="2" max="2" width="5.625" style="0" customWidth="1"/>
    <col min="3" max="3" width="5.00390625" style="0" customWidth="1"/>
    <col min="4" max="4" width="5.125" style="0" customWidth="1"/>
    <col min="5" max="5" width="5.50390625" style="0" customWidth="1"/>
    <col min="6" max="6" width="6.00390625" style="0" customWidth="1"/>
    <col min="7" max="7" width="5.00390625" style="0" customWidth="1"/>
    <col min="8" max="8" width="6.00390625" style="0" customWidth="1"/>
    <col min="9" max="9" width="3.125" style="0" customWidth="1"/>
    <col min="10" max="10" width="8.875" style="0" customWidth="1"/>
    <col min="11" max="11" width="5.875" style="0" customWidth="1"/>
    <col min="12" max="12" width="6.75390625" style="0" customWidth="1"/>
    <col min="13" max="13" width="6.00390625" style="0" customWidth="1"/>
    <col min="14" max="14" width="3.625" style="0" customWidth="1"/>
    <col min="15" max="15" width="8.875" style="0" customWidth="1"/>
    <col min="16" max="16" width="3.125" style="0" customWidth="1"/>
    <col min="17" max="17" width="5.875" style="0" customWidth="1"/>
    <col min="18" max="18" width="5.375" style="0" customWidth="1"/>
    <col min="19" max="19" width="3.25390625" style="0" customWidth="1"/>
    <col min="20" max="20" width="2.375" style="0" customWidth="1"/>
    <col min="21" max="21" width="2.875" style="0" customWidth="1"/>
    <col min="22" max="22" width="4.375" style="0" customWidth="1"/>
    <col min="23" max="23" width="5.25390625" style="0" customWidth="1"/>
    <col min="24" max="24" width="4.25390625" style="0" customWidth="1"/>
    <col min="25" max="25" width="6.125" style="0" customWidth="1"/>
    <col min="26" max="26" width="10.75390625" style="0" customWidth="1"/>
  </cols>
  <sheetData>
    <row r="1" spans="1:26" ht="55.5" customHeight="1">
      <c r="A1" s="12" t="s">
        <v>29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</row>
    <row r="2" spans="1:26" ht="29.25" customHeight="1">
      <c r="A2" s="13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7" t="s">
        <v>22</v>
      </c>
      <c r="P2" s="13" t="s">
        <v>1</v>
      </c>
      <c r="Q2" s="13"/>
      <c r="R2" s="13"/>
      <c r="S2" s="13"/>
      <c r="T2" s="13"/>
      <c r="U2" s="13"/>
      <c r="V2" s="13"/>
      <c r="W2" s="13"/>
      <c r="X2" s="13"/>
      <c r="Y2" s="7" t="s">
        <v>22</v>
      </c>
      <c r="Z2" s="6" t="s">
        <v>25</v>
      </c>
    </row>
    <row r="3" spans="1:26" s="3" customFormat="1" ht="78.75" customHeight="1">
      <c r="A3" s="1" t="s">
        <v>2</v>
      </c>
      <c r="B3" s="1" t="s">
        <v>24</v>
      </c>
      <c r="C3" s="1" t="s">
        <v>23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27</v>
      </c>
      <c r="L3" s="1" t="s">
        <v>10</v>
      </c>
      <c r="M3" s="1" t="s">
        <v>11</v>
      </c>
      <c r="N3" s="1" t="s">
        <v>12</v>
      </c>
      <c r="O3" s="2" t="s">
        <v>26</v>
      </c>
      <c r="P3" s="1" t="s">
        <v>13</v>
      </c>
      <c r="Q3" s="1" t="s">
        <v>14</v>
      </c>
      <c r="R3" s="1" t="s">
        <v>15</v>
      </c>
      <c r="S3" s="1" t="s">
        <v>16</v>
      </c>
      <c r="T3" s="1" t="s">
        <v>17</v>
      </c>
      <c r="U3" s="1" t="s">
        <v>18</v>
      </c>
      <c r="V3" s="1" t="s">
        <v>19</v>
      </c>
      <c r="W3" s="1" t="s">
        <v>20</v>
      </c>
      <c r="X3" s="1" t="s">
        <v>21</v>
      </c>
      <c r="Y3" s="1" t="s">
        <v>26</v>
      </c>
      <c r="Z3" s="2" t="s">
        <v>28</v>
      </c>
    </row>
    <row r="4" spans="1:26" s="10" customFormat="1" ht="27" customHeight="1">
      <c r="A4" s="8">
        <v>1</v>
      </c>
      <c r="B4" s="9"/>
      <c r="C4" s="9"/>
      <c r="D4" s="9">
        <v>21283</v>
      </c>
      <c r="E4" s="9"/>
      <c r="F4" s="9">
        <v>3698</v>
      </c>
      <c r="G4" s="9">
        <v>500</v>
      </c>
      <c r="H4" s="9"/>
      <c r="I4" s="9"/>
      <c r="J4" s="9"/>
      <c r="K4" s="9"/>
      <c r="L4" s="9"/>
      <c r="M4" s="9">
        <v>3143</v>
      </c>
      <c r="N4" s="9"/>
      <c r="O4" s="9">
        <f>SUM(B4:N4)</f>
        <v>28624</v>
      </c>
      <c r="P4" s="9"/>
      <c r="Q4" s="9">
        <v>336000</v>
      </c>
      <c r="R4" s="9">
        <v>28000</v>
      </c>
      <c r="S4" s="9"/>
      <c r="T4" s="9"/>
      <c r="U4" s="9"/>
      <c r="V4" s="9"/>
      <c r="W4" s="9">
        <v>8000</v>
      </c>
      <c r="X4" s="8"/>
      <c r="Y4" s="8">
        <f>SUM(P4:X4)</f>
        <v>372000</v>
      </c>
      <c r="Z4" s="8">
        <f>O4+Y4</f>
        <v>400624</v>
      </c>
    </row>
    <row r="5" spans="1:26" s="10" customFormat="1" ht="25.5" customHeight="1">
      <c r="A5" s="8">
        <v>2</v>
      </c>
      <c r="B5" s="9"/>
      <c r="C5" s="9"/>
      <c r="D5" s="9"/>
      <c r="E5" s="9"/>
      <c r="F5" s="9">
        <v>20000</v>
      </c>
      <c r="G5" s="9"/>
      <c r="H5" s="9"/>
      <c r="I5" s="9"/>
      <c r="J5" s="9"/>
      <c r="K5" s="9"/>
      <c r="L5" s="9"/>
      <c r="M5" s="9"/>
      <c r="N5" s="9"/>
      <c r="O5" s="9">
        <v>20000</v>
      </c>
      <c r="P5" s="9"/>
      <c r="Q5" s="9">
        <v>69000</v>
      </c>
      <c r="R5" s="9"/>
      <c r="S5" s="9"/>
      <c r="T5" s="9"/>
      <c r="U5" s="9"/>
      <c r="V5" s="9"/>
      <c r="W5" s="9"/>
      <c r="X5" s="8"/>
      <c r="Y5" s="8">
        <v>69000</v>
      </c>
      <c r="Z5" s="8">
        <f>O5+Y5</f>
        <v>89000</v>
      </c>
    </row>
    <row r="6" spans="1:26" s="10" customFormat="1" ht="27" customHeight="1">
      <c r="A6" s="8">
        <v>3</v>
      </c>
      <c r="B6" s="9">
        <v>500</v>
      </c>
      <c r="C6" s="9"/>
      <c r="D6" s="9">
        <v>330</v>
      </c>
      <c r="E6" s="9">
        <v>-600</v>
      </c>
      <c r="F6" s="9">
        <v>15067</v>
      </c>
      <c r="G6" s="9">
        <v>900</v>
      </c>
      <c r="H6" s="9"/>
      <c r="I6" s="9"/>
      <c r="J6" s="9"/>
      <c r="K6" s="9"/>
      <c r="L6" s="9">
        <v>500000</v>
      </c>
      <c r="M6" s="9">
        <v>1354</v>
      </c>
      <c r="N6" s="9"/>
      <c r="O6" s="9">
        <f>SUM(B6:N6)</f>
        <v>517551</v>
      </c>
      <c r="P6" s="9"/>
      <c r="Q6" s="9">
        <v>169000</v>
      </c>
      <c r="R6" s="9">
        <v>20000</v>
      </c>
      <c r="S6" s="9"/>
      <c r="T6" s="9"/>
      <c r="U6" s="9"/>
      <c r="V6" s="9"/>
      <c r="W6" s="9"/>
      <c r="X6" s="8"/>
      <c r="Y6" s="8">
        <f>SUM(Q6:X6)</f>
        <v>189000</v>
      </c>
      <c r="Z6" s="8">
        <v>706551</v>
      </c>
    </row>
    <row r="7" spans="1:26" s="10" customFormat="1" ht="24.75" customHeight="1">
      <c r="A7" s="8">
        <v>4</v>
      </c>
      <c r="B7" s="9">
        <v>5000</v>
      </c>
      <c r="C7" s="9"/>
      <c r="D7" s="9"/>
      <c r="E7" s="9"/>
      <c r="F7" s="9">
        <v>2000</v>
      </c>
      <c r="G7" s="9">
        <v>2400</v>
      </c>
      <c r="H7" s="9"/>
      <c r="I7" s="9"/>
      <c r="J7" s="9"/>
      <c r="K7" s="9"/>
      <c r="L7" s="9"/>
      <c r="M7" s="9">
        <v>29095</v>
      </c>
      <c r="N7" s="9"/>
      <c r="O7" s="9">
        <v>38495</v>
      </c>
      <c r="P7" s="9"/>
      <c r="Q7" s="9">
        <v>48000</v>
      </c>
      <c r="R7" s="9">
        <v>5000</v>
      </c>
      <c r="S7" s="9"/>
      <c r="T7" s="9"/>
      <c r="U7" s="9"/>
      <c r="V7" s="9"/>
      <c r="W7" s="9"/>
      <c r="X7" s="8"/>
      <c r="Y7" s="8">
        <v>53000</v>
      </c>
      <c r="Z7" s="8">
        <v>91495</v>
      </c>
    </row>
    <row r="8" spans="1:26" s="10" customFormat="1" ht="27" customHeight="1">
      <c r="A8" s="8">
        <v>5</v>
      </c>
      <c r="B8" s="9">
        <v>2000</v>
      </c>
      <c r="C8" s="9"/>
      <c r="D8" s="9"/>
      <c r="E8" s="9">
        <v>2000</v>
      </c>
      <c r="F8" s="9">
        <v>5422</v>
      </c>
      <c r="G8" s="9">
        <v>6600</v>
      </c>
      <c r="H8" s="9"/>
      <c r="I8" s="9"/>
      <c r="J8" s="9"/>
      <c r="K8" s="9"/>
      <c r="L8" s="9"/>
      <c r="M8" s="9">
        <v>32795</v>
      </c>
      <c r="N8" s="9"/>
      <c r="O8" s="9">
        <f>SUM(B8:N8)</f>
        <v>48817</v>
      </c>
      <c r="P8" s="9"/>
      <c r="Q8" s="9">
        <v>8000</v>
      </c>
      <c r="R8" s="9"/>
      <c r="S8" s="9"/>
      <c r="T8" s="9"/>
      <c r="U8" s="9"/>
      <c r="V8" s="9"/>
      <c r="W8" s="9"/>
      <c r="X8" s="8"/>
      <c r="Y8" s="8">
        <v>8000</v>
      </c>
      <c r="Z8" s="8">
        <v>56817</v>
      </c>
    </row>
    <row r="9" spans="1:26" s="10" customFormat="1" ht="27" customHeight="1">
      <c r="A9" s="8">
        <v>6</v>
      </c>
      <c r="B9" s="9"/>
      <c r="C9" s="9"/>
      <c r="D9" s="9"/>
      <c r="E9" s="9">
        <v>40534</v>
      </c>
      <c r="F9" s="9">
        <v>11000</v>
      </c>
      <c r="G9" s="9">
        <v>6800</v>
      </c>
      <c r="H9" s="9"/>
      <c r="I9" s="9"/>
      <c r="J9" s="9"/>
      <c r="K9" s="9"/>
      <c r="L9" s="9"/>
      <c r="M9" s="9">
        <v>30392</v>
      </c>
      <c r="N9" s="9"/>
      <c r="O9" s="9">
        <f>SUM(B9:N9)</f>
        <v>88726</v>
      </c>
      <c r="P9" s="9"/>
      <c r="Q9" s="9">
        <v>8000</v>
      </c>
      <c r="R9" s="9"/>
      <c r="S9" s="9"/>
      <c r="T9" s="9"/>
      <c r="U9" s="9"/>
      <c r="V9" s="9"/>
      <c r="W9" s="9"/>
      <c r="X9" s="8"/>
      <c r="Y9" s="8">
        <v>8000</v>
      </c>
      <c r="Z9" s="8">
        <v>96726</v>
      </c>
    </row>
    <row r="10" spans="1:26" s="10" customFormat="1" ht="27" customHeight="1">
      <c r="A10" s="8">
        <v>7</v>
      </c>
      <c r="B10" s="9"/>
      <c r="C10" s="9"/>
      <c r="D10" s="9">
        <v>15529</v>
      </c>
      <c r="E10" s="9"/>
      <c r="F10" s="9">
        <v>64940</v>
      </c>
      <c r="G10" s="9">
        <v>3900</v>
      </c>
      <c r="H10" s="9">
        <v>6000</v>
      </c>
      <c r="I10" s="9"/>
      <c r="J10" s="9"/>
      <c r="K10" s="9">
        <v>55000</v>
      </c>
      <c r="L10" s="9"/>
      <c r="M10" s="9">
        <v>21293</v>
      </c>
      <c r="N10" s="9"/>
      <c r="O10" s="9">
        <f>SUM(B10:N10)</f>
        <v>166662</v>
      </c>
      <c r="P10" s="9"/>
      <c r="Q10" s="9"/>
      <c r="R10" s="9"/>
      <c r="S10" s="9"/>
      <c r="T10" s="9"/>
      <c r="U10" s="9">
        <v>50</v>
      </c>
      <c r="V10" s="9"/>
      <c r="W10" s="9">
        <v>8000</v>
      </c>
      <c r="X10" s="8">
        <v>2000</v>
      </c>
      <c r="Y10" s="8">
        <f>SUM(P10:X10)</f>
        <v>10050</v>
      </c>
      <c r="Z10" s="8">
        <v>176712</v>
      </c>
    </row>
    <row r="11" spans="1:26" s="10" customFormat="1" ht="27" customHeight="1">
      <c r="A11" s="8">
        <v>8</v>
      </c>
      <c r="B11" s="9"/>
      <c r="C11" s="9">
        <v>8000</v>
      </c>
      <c r="D11" s="9">
        <v>5343</v>
      </c>
      <c r="E11" s="9"/>
      <c r="F11" s="9">
        <v>28561</v>
      </c>
      <c r="G11" s="9">
        <v>2900</v>
      </c>
      <c r="H11" s="9">
        <v>2000</v>
      </c>
      <c r="I11" s="9"/>
      <c r="J11" s="9"/>
      <c r="K11" s="9"/>
      <c r="L11" s="9">
        <v>420000</v>
      </c>
      <c r="M11" s="9">
        <v>16665</v>
      </c>
      <c r="N11" s="9"/>
      <c r="O11" s="9">
        <f>SUM(B11:N11)</f>
        <v>483469</v>
      </c>
      <c r="P11" s="9"/>
      <c r="Q11" s="9"/>
      <c r="R11" s="9"/>
      <c r="S11" s="9"/>
      <c r="T11" s="9"/>
      <c r="U11" s="9"/>
      <c r="V11" s="9"/>
      <c r="W11" s="9"/>
      <c r="X11" s="8"/>
      <c r="Y11" s="8"/>
      <c r="Z11" s="8">
        <v>483469</v>
      </c>
    </row>
    <row r="12" spans="1:26" s="10" customFormat="1" ht="27" customHeight="1">
      <c r="A12" s="8">
        <v>9</v>
      </c>
      <c r="B12" s="9"/>
      <c r="C12" s="9"/>
      <c r="D12" s="9"/>
      <c r="E12" s="9">
        <v>2657</v>
      </c>
      <c r="F12" s="9">
        <v>-4117</v>
      </c>
      <c r="G12" s="9">
        <v>1800</v>
      </c>
      <c r="H12" s="9"/>
      <c r="I12" s="9"/>
      <c r="J12" s="9">
        <v>5857</v>
      </c>
      <c r="K12" s="9">
        <v>645000</v>
      </c>
      <c r="L12" s="9"/>
      <c r="M12" s="9">
        <v>2371</v>
      </c>
      <c r="N12" s="9"/>
      <c r="O12" s="9">
        <f>SUM(B12:N12)</f>
        <v>653568</v>
      </c>
      <c r="P12" s="9"/>
      <c r="Q12" s="9"/>
      <c r="R12" s="9"/>
      <c r="S12" s="9"/>
      <c r="T12" s="9"/>
      <c r="U12" s="9"/>
      <c r="V12" s="9"/>
      <c r="W12" s="9"/>
      <c r="X12" s="8"/>
      <c r="Y12" s="8"/>
      <c r="Z12" s="8">
        <v>653569</v>
      </c>
    </row>
    <row r="13" spans="1:26" s="10" customFormat="1" ht="27" customHeight="1">
      <c r="A13" s="8">
        <v>10</v>
      </c>
      <c r="B13" s="9">
        <v>1000</v>
      </c>
      <c r="C13" s="9">
        <v>2000</v>
      </c>
      <c r="D13" s="9"/>
      <c r="E13" s="9"/>
      <c r="F13" s="9">
        <v>15548</v>
      </c>
      <c r="G13" s="9">
        <v>2700</v>
      </c>
      <c r="H13" s="9"/>
      <c r="I13" s="9"/>
      <c r="J13" s="9"/>
      <c r="K13" s="9"/>
      <c r="L13" s="9"/>
      <c r="M13" s="9">
        <v>13471</v>
      </c>
      <c r="N13" s="9"/>
      <c r="O13" s="9">
        <v>34719</v>
      </c>
      <c r="P13" s="9"/>
      <c r="Q13" s="9">
        <v>4000</v>
      </c>
      <c r="R13" s="9"/>
      <c r="S13" s="9"/>
      <c r="T13" s="9"/>
      <c r="U13" s="9"/>
      <c r="V13" s="9"/>
      <c r="W13" s="9"/>
      <c r="X13" s="8"/>
      <c r="Y13" s="8">
        <v>4000</v>
      </c>
      <c r="Z13" s="8">
        <v>39719</v>
      </c>
    </row>
    <row r="14" spans="1:26" s="10" customFormat="1" ht="24" customHeight="1">
      <c r="A14" s="8">
        <v>11</v>
      </c>
      <c r="B14" s="9"/>
      <c r="C14" s="9">
        <v>2000</v>
      </c>
      <c r="D14" s="9">
        <v>1338</v>
      </c>
      <c r="E14" s="9"/>
      <c r="F14" s="9"/>
      <c r="G14" s="9">
        <v>600</v>
      </c>
      <c r="H14" s="9"/>
      <c r="I14" s="9"/>
      <c r="J14" s="9"/>
      <c r="K14" s="9"/>
      <c r="L14" s="9"/>
      <c r="M14" s="9">
        <v>13290</v>
      </c>
      <c r="N14" s="9"/>
      <c r="O14" s="9">
        <f>SUM(B14:N14)</f>
        <v>17228</v>
      </c>
      <c r="P14" s="9"/>
      <c r="Q14" s="9"/>
      <c r="R14" s="9"/>
      <c r="S14" s="9"/>
      <c r="T14" s="9"/>
      <c r="U14" s="9"/>
      <c r="V14" s="9"/>
      <c r="W14" s="9"/>
      <c r="X14" s="8"/>
      <c r="Y14" s="8"/>
      <c r="Z14" s="8">
        <v>17228</v>
      </c>
    </row>
    <row r="15" spans="1:26" s="10" customFormat="1" ht="27" customHeight="1">
      <c r="A15" s="8">
        <v>12</v>
      </c>
      <c r="B15" s="9">
        <v>4000</v>
      </c>
      <c r="C15" s="9">
        <v>2000</v>
      </c>
      <c r="D15" s="9">
        <v>9700</v>
      </c>
      <c r="E15" s="9">
        <v>40733</v>
      </c>
      <c r="F15" s="9">
        <v>1002</v>
      </c>
      <c r="G15" s="9">
        <v>6000</v>
      </c>
      <c r="H15" s="9">
        <v>200000</v>
      </c>
      <c r="I15" s="9"/>
      <c r="J15" s="9">
        <v>133302.48</v>
      </c>
      <c r="K15" s="9"/>
      <c r="L15" s="9">
        <v>202099</v>
      </c>
      <c r="M15" s="9">
        <v>11993</v>
      </c>
      <c r="N15" s="9"/>
      <c r="O15" s="9">
        <f>SUM(B15:N15)</f>
        <v>610829.48</v>
      </c>
      <c r="P15" s="9"/>
      <c r="Q15" s="9">
        <v>12000</v>
      </c>
      <c r="R15" s="9"/>
      <c r="S15" s="9"/>
      <c r="T15" s="9"/>
      <c r="U15" s="9"/>
      <c r="V15" s="9"/>
      <c r="W15" s="9">
        <v>8000</v>
      </c>
      <c r="X15" s="8"/>
      <c r="Y15" s="8">
        <f>SUM(P15:W15)</f>
        <v>20000</v>
      </c>
      <c r="Z15" s="8">
        <f>O15+Y15</f>
        <v>630829.48</v>
      </c>
    </row>
    <row r="16" spans="1:26" s="10" customFormat="1" ht="27" customHeight="1">
      <c r="A16" s="11" t="s">
        <v>22</v>
      </c>
      <c r="B16" s="9">
        <f aca="true" t="shared" si="0" ref="B16:H16">SUM(B4:B15)</f>
        <v>12500</v>
      </c>
      <c r="C16" s="9">
        <f t="shared" si="0"/>
        <v>14000</v>
      </c>
      <c r="D16" s="9">
        <f t="shared" si="0"/>
        <v>53523</v>
      </c>
      <c r="E16" s="9">
        <f t="shared" si="0"/>
        <v>85324</v>
      </c>
      <c r="F16" s="9">
        <f t="shared" si="0"/>
        <v>163121</v>
      </c>
      <c r="G16" s="9">
        <f t="shared" si="0"/>
        <v>35100</v>
      </c>
      <c r="H16" s="9">
        <f t="shared" si="0"/>
        <v>208000</v>
      </c>
      <c r="I16" s="9"/>
      <c r="J16" s="9">
        <f>SUM(J4:J15)</f>
        <v>139159.48</v>
      </c>
      <c r="K16" s="9">
        <f>SUM(K10:K12)</f>
        <v>700000</v>
      </c>
      <c r="L16" s="9">
        <f>SUM(L4:L15)</f>
        <v>1122099</v>
      </c>
      <c r="M16" s="9">
        <f>SUM(M4:M15)</f>
        <v>175862</v>
      </c>
      <c r="N16" s="9"/>
      <c r="O16" s="9">
        <f>SUM(O4:O15)</f>
        <v>2708688.48</v>
      </c>
      <c r="P16" s="9"/>
      <c r="Q16" s="9">
        <f>SUM(Q4:Q15)</f>
        <v>654000</v>
      </c>
      <c r="R16" s="9">
        <f>SUM(R4:R7)</f>
        <v>53000</v>
      </c>
      <c r="S16" s="9"/>
      <c r="T16" s="9"/>
      <c r="U16" s="9">
        <v>50</v>
      </c>
      <c r="V16" s="9"/>
      <c r="W16" s="9">
        <f>SUM(W4:W15)</f>
        <v>24000</v>
      </c>
      <c r="X16" s="8">
        <v>2000</v>
      </c>
      <c r="Y16" s="8">
        <f>SUM(Y4:Y15)</f>
        <v>733050</v>
      </c>
      <c r="Z16" s="8">
        <f>O16+Y16</f>
        <v>3441738.48</v>
      </c>
    </row>
    <row r="17" spans="1:26" s="3" customFormat="1" ht="15.75" customHeight="1">
      <c r="A17" s="4"/>
      <c r="B17" s="5">
        <v>5</v>
      </c>
      <c r="C17" s="5"/>
      <c r="D17" s="5">
        <v>16</v>
      </c>
      <c r="E17" s="5"/>
      <c r="F17" s="5">
        <v>36</v>
      </c>
      <c r="G17" s="5">
        <v>42</v>
      </c>
      <c r="H17" s="5"/>
      <c r="I17" s="5"/>
      <c r="J17" s="5"/>
      <c r="K17" s="5"/>
      <c r="L17" s="5"/>
      <c r="M17" s="5">
        <v>57</v>
      </c>
      <c r="N17" s="5"/>
      <c r="O17" s="5"/>
      <c r="P17" s="5"/>
      <c r="Q17" s="5">
        <v>73</v>
      </c>
      <c r="R17" s="5">
        <v>6</v>
      </c>
      <c r="S17" s="5"/>
      <c r="T17" s="5"/>
      <c r="U17" s="5"/>
      <c r="V17" s="5"/>
      <c r="W17" s="5">
        <v>3</v>
      </c>
      <c r="X17" s="4"/>
      <c r="Y17" s="4"/>
      <c r="Z17" s="4"/>
    </row>
  </sheetData>
  <sheetProtection/>
  <mergeCells count="3">
    <mergeCell ref="A1:Z1"/>
    <mergeCell ref="A2:N2"/>
    <mergeCell ref="P2:X2"/>
  </mergeCells>
  <printOptions/>
  <pageMargins left="0.5511811023622047" right="0.5511811023622047" top="0.7874015748031497" bottom="0.7874015748031497" header="0.5118110236220472" footer="0.5118110236220472"/>
  <pageSetup horizontalDpi="180" verticalDpi="18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2016-07-04T07:11:37Z</cp:lastPrinted>
  <dcterms:created xsi:type="dcterms:W3CDTF">1996-12-17T01:32:42Z</dcterms:created>
  <dcterms:modified xsi:type="dcterms:W3CDTF">2016-07-04T07:11:41Z</dcterms:modified>
  <cp:category/>
  <cp:version/>
  <cp:contentType/>
  <cp:contentStatus/>
</cp:coreProperties>
</file>